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<sst xmlns="http://schemas.openxmlformats.org/spreadsheetml/2006/main" count="185" uniqueCount="183">
  <si>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</si>
  <si>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</si>
  <si>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</si>
  <si>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</si>
  <si>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</si>
  <si>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</si>
  <si>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</si>
  <si>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</si>
  <si>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</si>
  <si>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</si>
  <si>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</si>
  <si>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</si>
  <si>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</si>
  <si>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</si>
  <si>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</si>
  <si>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</si>
  <si>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</si>
  <si>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</si>
  <si>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</si>
  <si>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</si>
  <si>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</si>
  <si>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</si>
  <si>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</si>
  <si>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</si>
  <si>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</si>
  <si>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</si>
  <si>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</si>
  <si>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</si>
  <si>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</si>
  <si>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</si>
  <si>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</si>
  <si>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</si>
  <si>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</si>
  <si>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</si>
  <si>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</si>
  <si>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</si>
  <si>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</si>
  <si>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</si>
  <si>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</si>
  <si>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</si>
  <si>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</si>
  <si>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</si>
  <si>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</si>
  <si>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</si>
  <si>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</si>
  <si>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</si>
  <si>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</si>
  <si>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</si>
  <si>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</si>
  <si>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</si>
  <si>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</si>
  <si>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</si>
  <si>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</si>
  <si>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</si>
  <si>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</si>
  <si>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3123</t>
  </si>
  <si>
    <t>Заходи державної політики з питань сім`ї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</si>
  <si>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</si>
  <si>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</si>
  <si>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</si>
  <si>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</si>
  <si>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</si>
  <si>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</si>
  <si>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</si>
  <si>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</si>
  <si>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</si>
  <si>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</si>
  <si>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</si>
  <si>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</si>
  <si>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</si>
  <si>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</si>
  <si>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</si>
  <si>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</si>
  <si>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</si>
  <si>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</si>
  <si>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</si>
  <si>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</si>
  <si>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</si>
  <si>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</si>
  <si>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</si>
  <si>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</si>
  <si>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</si>
  <si>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</si>
  <si>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</si>
  <si>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</si>
  <si>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</si>
  <si>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</si>
  <si>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</si>
  <si>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</si>
  <si>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</si>
  <si>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</si>
  <si>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</si>
  <si>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</si>
  <si>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</si>
  <si>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</si>
  <si>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</si>
  <si>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</si>
  <si>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</si>
  <si>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</si>
  <si>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</si>
  <si>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</si>
  <si>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7110</t>
  </si>
  <si>
    <t>Реалізація програм в галузі сільського господарства</t>
  </si>
  <si>
    <t>7130</t>
  </si>
  <si>
    <t>Здійснення заходів із землеустрою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</si>
  <si>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</si>
  <si>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</si>
  <si>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</si>
  <si>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</si>
  <si>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7610</t>
  </si>
  <si>
    <t>Сприяння розвитку малого та середнього підприємництва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</si>
  <si>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</si>
  <si>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</si>
  <si>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</si>
  <si>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</si>
  <si>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</si>
  <si>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</si>
  <si>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</si>
  <si>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</si>
  <si>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8320</t>
  </si>
  <si>
    <t>Збереження природно-заповідного фонду</t>
  </si>
  <si>
    <t>8700</t>
  </si>
  <si>
    <t>Резервний фонд</t>
  </si>
  <si>
    <t>9000</t>
  </si>
  <si>
    <t>Міжбюджетні трансферти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</si>
  <si>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</si>
  <si>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</si>
  <si>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9770</t>
  </si>
  <si>
    <t>Інші субвенції з місцевого бюджету</t>
  </si>
  <si>
    <t>Уточнений  план на 2020  рік (тис.грн.)</t>
  </si>
  <si>
    <t>Всього видатків загального фонду</t>
  </si>
  <si>
    <t>КРЕДИТУВАННЯ ЗАГАЛЬНОГО ФОНДУ</t>
  </si>
  <si>
    <t>Надання державного пiльгового кредиту iндивiдуальним сiльським забудовникам</t>
  </si>
  <si>
    <t>РАЗОМ видатків загального фонду</t>
  </si>
  <si>
    <t xml:space="preserve">Код </t>
  </si>
  <si>
    <t>Виконання  до бюдж.     призначень (%)</t>
  </si>
  <si>
    <t>ДОХОДИ ЗАГАЛЬНОГО ФОНДУ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</si>
  <si>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</si>
  <si>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</si>
  <si>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</si>
  <si>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та плата за використання природних ресурсів</t>
  </si>
  <si>
    <t xml:space="preserve">Акцизний податок </t>
  </si>
  <si>
    <t>Податок на майно всьго, в тому числі:</t>
  </si>
  <si>
    <t>Податок на нерухоме майно( юридичні особи)</t>
  </si>
  <si>
    <t>Податок на нерухоме майно (фізичні особи)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</si>
  <si>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</si>
  <si>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</si>
  <si>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</si>
  <si>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</si>
  <si>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 xml:space="preserve">Транспортний податок </t>
  </si>
  <si>
    <t>Єдиний податок, всього  </t>
  </si>
  <si>
    <t>Єдиний податок з юридичних осіб </t>
  </si>
  <si>
    <t>Єдиний податок з фізичних осіб </t>
  </si>
  <si>
    <t>Єдиний податок з с.г. товаровиробників</t>
  </si>
  <si>
    <t>Неподаткові надходження  </t>
  </si>
  <si>
    <t>Інші надходження</t>
  </si>
  <si>
    <t xml:space="preserve">Плата за надання адміністративних послуг </t>
  </si>
  <si>
    <t>Державне мито  </t>
  </si>
  <si>
    <t>Інші надходження  </t>
  </si>
  <si>
    <t>Всього (без урахування трансфертів)</t>
  </si>
  <si>
    <t>Офіційні трансферти  </t>
  </si>
  <si>
    <t>Дотації, всього  </t>
  </si>
  <si>
    <t>в тому числі базова дотація</t>
  </si>
  <si>
    <t>додаткова дотація</t>
  </si>
  <si>
    <t>Субвенції  </t>
  </si>
  <si>
    <t>стабілізаційна дотація</t>
  </si>
  <si>
    <t>Субвенція з ДБ(пільги, дитячі)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</si>
  <si>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</si>
  <si>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</si>
  <si>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</si>
  <si>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Медична субвенція з сільських бюджетів</t>
  </si>
  <si>
    <t>Інші субвенції  з обласного бюджету</t>
  </si>
  <si>
    <t>Інші субвенції</t>
  </si>
  <si>
    <t xml:space="preserve">Всього </t>
  </si>
  <si>
    <t>0191</t>
  </si>
  <si>
    <t>Проведення місцевих виборів</t>
  </si>
  <si>
    <t>Виконання бюджетів Ніжинського району за 11 місяців 2020 року</t>
  </si>
  <si>
    <t>Уточнений  план за 11 місяців 2020 року (тис.грн.)</t>
  </si>
  <si>
    <t>Виконано за 11 місяців 2020 року (тис.грн.)</t>
  </si>
  <si>
    <t>Виконання до уточненого  плану за 11 місяців 2020 року (%)</t>
  </si>
  <si>
    <t>Уточнені бюджетні призн. 11 міс.2020 року  (тис.грн.)</t>
  </si>
  <si>
    <t>Виконано за     11 міс. 2020року (тис.грн.)</t>
  </si>
  <si>
    <t>Виконання місцевих бюджетів Ніжинського району за 11 місяців 2020 року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</si>
</sst>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4"/>
      <color indexed="1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2" fillId="18" borderId="10" xfId="0" applyFont="1" applyFill="1" applyBorder="1" applyAlignment="1" quotePrefix="1">
      <alignment vertical="center" wrapText="1"/>
    </xf>
    <xf numFmtId="0" fontId="22" fillId="18" borderId="10" xfId="0" applyFont="1" applyFill="1" applyBorder="1" applyAlignment="1">
      <alignment vertical="center" wrapText="1"/>
    </xf>
    <xf numFmtId="0" fontId="23" fillId="0" borderId="10" xfId="0" applyFont="1" applyBorder="1" applyAlignment="1" quotePrefix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right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25" fillId="18" borderId="0" xfId="0" applyFont="1" applyFill="1" applyAlignment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23" fillId="0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vertical="top" wrapText="1"/>
      <protection/>
    </xf>
    <xf numFmtId="0" fontId="25" fillId="0" borderId="0" xfId="0" applyFont="1" applyAlignment="1">
      <alignment/>
    </xf>
    <xf numFmtId="0" fontId="23" fillId="18" borderId="10" xfId="0" applyFont="1" applyFill="1" applyBorder="1" applyAlignment="1">
      <alignment horizontal="right" vertical="top" wrapText="1"/>
    </xf>
    <xf numFmtId="0" fontId="26" fillId="18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173" fontId="22" fillId="18" borderId="10" xfId="0" applyNumberFormat="1" applyFont="1" applyFill="1" applyBorder="1" applyAlignment="1">
      <alignment horizontal="center" vertical="center" wrapText="1"/>
    </xf>
    <xf numFmtId="173" fontId="22" fillId="18" borderId="10" xfId="0" applyNumberFormat="1" applyFont="1" applyFill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 vertical="center"/>
    </xf>
    <xf numFmtId="173" fontId="23" fillId="0" borderId="10" xfId="0" applyNumberFormat="1" applyFont="1" applyFill="1" applyBorder="1" applyAlignment="1">
      <alignment horizontal="center" vertical="center"/>
    </xf>
    <xf numFmtId="173" fontId="26" fillId="18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5" fillId="0" borderId="10" xfId="53" applyFont="1" applyBorder="1">
      <alignment/>
      <protection/>
    </xf>
    <xf numFmtId="173" fontId="25" fillId="0" borderId="10" xfId="53" applyNumberFormat="1" applyFont="1" applyBorder="1">
      <alignment/>
      <protection/>
    </xf>
    <xf numFmtId="176" fontId="22" fillId="0" borderId="10" xfId="0" applyNumberFormat="1" applyFont="1" applyFill="1" applyBorder="1" applyAlignment="1">
      <alignment horizontal="right" wrapText="1" shrinkToFit="1"/>
    </xf>
    <xf numFmtId="0" fontId="25" fillId="0" borderId="0" xfId="0" applyFont="1" applyBorder="1" applyAlignment="1">
      <alignment/>
    </xf>
    <xf numFmtId="0" fontId="27" fillId="0" borderId="10" xfId="53" applyFont="1" applyBorder="1">
      <alignment/>
      <protection/>
    </xf>
    <xf numFmtId="173" fontId="27" fillId="0" borderId="10" xfId="53" applyNumberFormat="1" applyFont="1" applyBorder="1">
      <alignment/>
      <protection/>
    </xf>
    <xf numFmtId="176" fontId="23" fillId="0" borderId="10" xfId="0" applyNumberFormat="1" applyFont="1" applyFill="1" applyBorder="1" applyAlignment="1">
      <alignment horizontal="right" wrapText="1" shrinkToFit="1"/>
    </xf>
    <xf numFmtId="0" fontId="27" fillId="0" borderId="0" xfId="0" applyFont="1" applyBorder="1" applyAlignment="1">
      <alignment/>
    </xf>
    <xf numFmtId="0" fontId="0" fillId="18" borderId="10" xfId="53" applyFill="1" applyBorder="1">
      <alignment/>
      <protection/>
    </xf>
    <xf numFmtId="0" fontId="25" fillId="18" borderId="10" xfId="53" applyFont="1" applyFill="1" applyBorder="1">
      <alignment/>
      <protection/>
    </xf>
    <xf numFmtId="173" fontId="25" fillId="18" borderId="10" xfId="53" applyNumberFormat="1" applyFont="1" applyFill="1" applyBorder="1">
      <alignment/>
      <protection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76" fontId="33" fillId="0" borderId="0" xfId="0" applyNumberFormat="1" applyFont="1" applyAlignment="1">
      <alignment/>
    </xf>
    <xf numFmtId="173" fontId="32" fillId="0" borderId="0" xfId="0" applyNumberFormat="1" applyFont="1" applyAlignment="1">
      <alignment/>
    </xf>
    <xf numFmtId="0" fontId="32" fillId="0" borderId="0" xfId="0" applyFont="1" applyAlignment="1">
      <alignment horizontal="right" vertical="top" wrapText="1"/>
    </xf>
    <xf numFmtId="0" fontId="27" fillId="0" borderId="10" xfId="53" applyFont="1" applyBorder="1" applyAlignment="1">
      <alignment wrapText="1"/>
      <protection/>
    </xf>
    <xf numFmtId="176" fontId="31" fillId="0" borderId="0" xfId="0" applyNumberFormat="1" applyFont="1" applyFill="1" applyBorder="1" applyAlignment="1">
      <alignment horizontal="right" wrapText="1" shrinkToFit="1"/>
    </xf>
    <xf numFmtId="176" fontId="22" fillId="0" borderId="10" xfId="0" applyNumberFormat="1" applyFont="1" applyFill="1" applyBorder="1" applyAlignment="1" applyProtection="1">
      <alignment horizontal="center" vertical="center" wrapText="1"/>
      <protection/>
    </xf>
    <xf numFmtId="173" fontId="27" fillId="14" borderId="10" xfId="53" applyNumberFormat="1" applyFont="1" applyFill="1" applyBorder="1">
      <alignment/>
      <protection/>
    </xf>
    <xf numFmtId="173" fontId="27" fillId="0" borderId="0" xfId="0" applyNumberFormat="1" applyFont="1" applyAlignment="1">
      <alignment/>
    </xf>
    <xf numFmtId="173" fontId="25" fillId="14" borderId="10" xfId="53" applyNumberFormat="1" applyFont="1" applyFill="1" applyBorder="1">
      <alignment/>
      <protection/>
    </xf>
    <xf numFmtId="0" fontId="27" fillId="14" borderId="0" xfId="0" applyFont="1" applyFill="1" applyAlignment="1">
      <alignment/>
    </xf>
    <xf numFmtId="0" fontId="34" fillId="14" borderId="0" xfId="0" applyFont="1" applyFill="1" applyAlignment="1">
      <alignment/>
    </xf>
    <xf numFmtId="175" fontId="22" fillId="18" borderId="1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18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Border="1" applyAlignment="1">
      <alignment horizontal="center" vertical="center" wrapText="1"/>
    </xf>
    <xf numFmtId="17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tabSelected="1" zoomScalePageLayoutView="0" workbookViewId="0" topLeftCell="A1">
      <selection activeCell="A2" sqref="A2"/>
    </sheetView>
  </sheetViews>
  <sheetFormatPr defaultColWidth="9.125" defaultRowHeight="12.75"/>
  <cols>
    <col min="1" max="1" width="15.875" style="46" customWidth="1"/>
    <col min="2" max="2" width="65.625" style="42" customWidth="1"/>
    <col min="3" max="3" width="19.25390625" style="42" customWidth="1"/>
    <col min="4" max="4" width="18.375" style="43" customWidth="1"/>
    <col min="5" max="5" width="16.75390625" style="43" customWidth="1"/>
    <col min="6" max="6" width="15.25390625" style="42" customWidth="1"/>
    <col min="7" max="7" width="9.125" style="18" customWidth="1"/>
    <col min="8" max="8" width="11.375" style="18" bestFit="1" customWidth="1"/>
    <col min="9" max="16384" width="9.125" style="18" customWidth="1"/>
  </cols>
  <sheetData>
    <row r="1" spans="1:6" s="27" customFormat="1" ht="30" customHeight="1">
      <c r="A1" s="61" t="s">
        <v>182</v>
      </c>
      <c r="B1" s="61"/>
      <c r="C1" s="61"/>
      <c r="D1" s="61"/>
      <c r="E1" s="61"/>
      <c r="F1" s="61"/>
    </row>
    <row r="2" spans="1:6" s="28" customFormat="1" ht="67.5" customHeight="1">
      <c r="A2" s="6" t="s">
        <v>134</v>
      </c>
      <c r="B2" s="6" t="s">
        <v>2</v>
      </c>
      <c r="C2" s="6" t="s">
        <v>129</v>
      </c>
      <c r="D2" s="6" t="s">
        <v>180</v>
      </c>
      <c r="E2" s="6" t="s">
        <v>181</v>
      </c>
      <c r="F2" s="6" t="s">
        <v>135</v>
      </c>
    </row>
    <row r="3" spans="1:6" s="29" customFormat="1" ht="22.5" customHeight="1">
      <c r="A3" s="10"/>
      <c r="B3" s="11" t="s">
        <v>136</v>
      </c>
      <c r="C3" s="11"/>
      <c r="D3" s="49"/>
      <c r="E3" s="49"/>
      <c r="F3" s="11"/>
    </row>
    <row r="4" spans="1:6" s="33" customFormat="1" ht="21.75" customHeight="1">
      <c r="A4" s="30">
        <v>10000000</v>
      </c>
      <c r="B4" s="30" t="s">
        <v>137</v>
      </c>
      <c r="C4" s="30">
        <v>67103.2</v>
      </c>
      <c r="D4" s="31">
        <v>46396.4</v>
      </c>
      <c r="E4" s="31">
        <v>48768.6</v>
      </c>
      <c r="F4" s="32">
        <f>+E4/D4*100</f>
        <v>105.11289669026044</v>
      </c>
    </row>
    <row r="5" spans="1:6" s="37" customFormat="1" ht="18.75">
      <c r="A5" s="34">
        <v>11010000</v>
      </c>
      <c r="B5" s="34" t="s">
        <v>138</v>
      </c>
      <c r="C5" s="34">
        <v>33713.8</v>
      </c>
      <c r="D5" s="35">
        <v>17990.1</v>
      </c>
      <c r="E5" s="35">
        <v>17797.5</v>
      </c>
      <c r="F5" s="36">
        <f>+E5/D5*100</f>
        <v>98.92941117614689</v>
      </c>
    </row>
    <row r="6" spans="1:6" s="37" customFormat="1" ht="39.75" customHeight="1">
      <c r="A6" s="34">
        <v>11020200</v>
      </c>
      <c r="B6" s="47" t="s">
        <v>139</v>
      </c>
      <c r="C6" s="34">
        <v>0</v>
      </c>
      <c r="D6" s="35">
        <v>0</v>
      </c>
      <c r="E6" s="35">
        <v>0</v>
      </c>
      <c r="F6" s="36"/>
    </row>
    <row r="7" spans="1:6" s="37" customFormat="1" ht="33" customHeight="1">
      <c r="A7" s="34">
        <v>13010000</v>
      </c>
      <c r="B7" s="47" t="s">
        <v>140</v>
      </c>
      <c r="C7" s="34">
        <v>20.5</v>
      </c>
      <c r="D7" s="35">
        <v>18.6</v>
      </c>
      <c r="E7" s="35">
        <v>17.3</v>
      </c>
      <c r="F7" s="36">
        <f aca="true" t="shared" si="0" ref="F7:F16">+E7/D7*100</f>
        <v>93.01075268817203</v>
      </c>
    </row>
    <row r="8" spans="1:6" s="37" customFormat="1" ht="18.75">
      <c r="A8" s="34">
        <v>14040000</v>
      </c>
      <c r="B8" s="34" t="s">
        <v>141</v>
      </c>
      <c r="C8" s="34">
        <v>5806.5</v>
      </c>
      <c r="D8" s="35">
        <v>4867.5</v>
      </c>
      <c r="E8" s="35">
        <v>5368.3</v>
      </c>
      <c r="F8" s="36">
        <f t="shared" si="0"/>
        <v>110.28864920390345</v>
      </c>
    </row>
    <row r="9" spans="1:6" s="37" customFormat="1" ht="21" customHeight="1">
      <c r="A9" s="34">
        <v>18010000</v>
      </c>
      <c r="B9" s="34" t="s">
        <v>142</v>
      </c>
      <c r="C9" s="34">
        <v>13846.6</v>
      </c>
      <c r="D9" s="35">
        <v>11936.5</v>
      </c>
      <c r="E9" s="35">
        <v>12826</v>
      </c>
      <c r="F9" s="36">
        <f t="shared" si="0"/>
        <v>107.45193314623214</v>
      </c>
    </row>
    <row r="10" spans="1:6" s="37" customFormat="1" ht="18.75">
      <c r="A10" s="34">
        <v>18010100</v>
      </c>
      <c r="B10" s="34" t="s">
        <v>143</v>
      </c>
      <c r="C10" s="34">
        <v>483.5</v>
      </c>
      <c r="D10" s="35">
        <v>431</v>
      </c>
      <c r="E10" s="35">
        <v>502.2</v>
      </c>
      <c r="F10" s="36">
        <f t="shared" si="0"/>
        <v>116.51972157772622</v>
      </c>
    </row>
    <row r="11" spans="1:6" s="37" customFormat="1" ht="18.75">
      <c r="A11" s="34">
        <v>18010400</v>
      </c>
      <c r="B11" s="34" t="s">
        <v>144</v>
      </c>
      <c r="C11" s="34">
        <v>212</v>
      </c>
      <c r="D11" s="35">
        <v>188.8</v>
      </c>
      <c r="E11" s="35">
        <v>183</v>
      </c>
      <c r="F11" s="36">
        <f t="shared" si="0"/>
        <v>96.9279661016949</v>
      </c>
    </row>
    <row r="12" spans="1:6" s="33" customFormat="1" ht="24" customHeight="1">
      <c r="A12" s="34">
        <v>18010500</v>
      </c>
      <c r="B12" s="34" t="s">
        <v>145</v>
      </c>
      <c r="C12" s="34">
        <v>472</v>
      </c>
      <c r="D12" s="35">
        <v>427</v>
      </c>
      <c r="E12" s="35">
        <v>456.1</v>
      </c>
      <c r="F12" s="36">
        <f t="shared" si="0"/>
        <v>106.81498829039813</v>
      </c>
    </row>
    <row r="13" spans="1:6" s="37" customFormat="1" ht="18.75" customHeight="1">
      <c r="A13" s="34">
        <v>18010600</v>
      </c>
      <c r="B13" s="34" t="s">
        <v>146</v>
      </c>
      <c r="C13" s="34">
        <v>5545.9</v>
      </c>
      <c r="D13" s="35">
        <v>4875.6</v>
      </c>
      <c r="E13" s="35">
        <v>5050.9</v>
      </c>
      <c r="F13" s="36">
        <f t="shared" si="0"/>
        <v>103.59545491836901</v>
      </c>
    </row>
    <row r="14" spans="1:6" s="37" customFormat="1" ht="22.5" customHeight="1">
      <c r="A14" s="34">
        <v>18010700</v>
      </c>
      <c r="B14" s="34" t="s">
        <v>147</v>
      </c>
      <c r="C14" s="34">
        <v>348.2</v>
      </c>
      <c r="D14" s="35">
        <v>348.2</v>
      </c>
      <c r="E14" s="35">
        <v>480.7</v>
      </c>
      <c r="F14" s="36">
        <f t="shared" si="0"/>
        <v>138.05284319356693</v>
      </c>
    </row>
    <row r="15" spans="1:6" s="37" customFormat="1" ht="16.5" customHeight="1">
      <c r="A15" s="34">
        <v>18010900</v>
      </c>
      <c r="B15" s="34" t="s">
        <v>148</v>
      </c>
      <c r="C15" s="34">
        <v>6713.8</v>
      </c>
      <c r="D15" s="35">
        <v>5594.6</v>
      </c>
      <c r="E15" s="35">
        <v>6075.5</v>
      </c>
      <c r="F15" s="36">
        <f t="shared" si="0"/>
        <v>108.5957887963393</v>
      </c>
    </row>
    <row r="16" spans="1:6" s="37" customFormat="1" ht="16.5" customHeight="1">
      <c r="A16" s="34">
        <v>18011000</v>
      </c>
      <c r="B16" s="34" t="s">
        <v>149</v>
      </c>
      <c r="C16" s="34">
        <v>71.2</v>
      </c>
      <c r="D16" s="35">
        <v>71.2</v>
      </c>
      <c r="E16" s="35">
        <v>77.6</v>
      </c>
      <c r="F16" s="36">
        <f t="shared" si="0"/>
        <v>108.98876404494379</v>
      </c>
    </row>
    <row r="17" spans="1:6" s="37" customFormat="1" ht="18.75">
      <c r="A17" s="34">
        <v>18050000</v>
      </c>
      <c r="B17" s="34" t="s">
        <v>150</v>
      </c>
      <c r="C17" s="34">
        <v>13715.8</v>
      </c>
      <c r="D17" s="35">
        <v>11583.7</v>
      </c>
      <c r="E17" s="35">
        <v>12759.5</v>
      </c>
      <c r="F17" s="36">
        <f>+E17/D17*100</f>
        <v>110.15047005706293</v>
      </c>
    </row>
    <row r="18" spans="1:6" s="37" customFormat="1" ht="21.75" customHeight="1">
      <c r="A18" s="34">
        <v>18050300</v>
      </c>
      <c r="B18" s="34" t="s">
        <v>151</v>
      </c>
      <c r="C18" s="34">
        <v>361.9</v>
      </c>
      <c r="D18" s="35">
        <v>337.9</v>
      </c>
      <c r="E18" s="35">
        <v>409</v>
      </c>
      <c r="F18" s="36">
        <f>+E18/D18*100</f>
        <v>121.04172832198876</v>
      </c>
    </row>
    <row r="19" spans="1:6" s="37" customFormat="1" ht="18.75">
      <c r="A19" s="34">
        <v>18050400</v>
      </c>
      <c r="B19" s="34" t="s">
        <v>152</v>
      </c>
      <c r="C19" s="34">
        <v>5401.6</v>
      </c>
      <c r="D19" s="35">
        <v>4454.4</v>
      </c>
      <c r="E19" s="35">
        <v>4550.5</v>
      </c>
      <c r="F19" s="36">
        <f>+E19/D19*100</f>
        <v>102.15741738505749</v>
      </c>
    </row>
    <row r="20" spans="1:6" s="37" customFormat="1" ht="19.5" customHeight="1">
      <c r="A20" s="34">
        <v>18050500</v>
      </c>
      <c r="B20" s="34" t="s">
        <v>153</v>
      </c>
      <c r="C20" s="34">
        <v>7952.3</v>
      </c>
      <c r="D20" s="35">
        <v>6791.3</v>
      </c>
      <c r="E20" s="35">
        <v>7800</v>
      </c>
      <c r="F20" s="36">
        <f>+E20/D20*100</f>
        <v>114.85282641026018</v>
      </c>
    </row>
    <row r="21" spans="1:6" s="37" customFormat="1" ht="26.25" customHeight="1">
      <c r="A21" s="30">
        <v>20000000</v>
      </c>
      <c r="B21" s="30" t="s">
        <v>154</v>
      </c>
      <c r="C21" s="30">
        <v>643</v>
      </c>
      <c r="D21" s="31">
        <v>541.6</v>
      </c>
      <c r="E21" s="31">
        <v>895.7</v>
      </c>
      <c r="F21" s="32">
        <f>+E21/D21*100</f>
        <v>165.38035450516986</v>
      </c>
    </row>
    <row r="22" spans="1:6" s="37" customFormat="1" ht="20.25" customHeight="1">
      <c r="A22" s="34">
        <v>21080000</v>
      </c>
      <c r="B22" s="34" t="s">
        <v>155</v>
      </c>
      <c r="C22" s="34">
        <v>30.7</v>
      </c>
      <c r="D22" s="35">
        <v>30.7</v>
      </c>
      <c r="E22" s="35">
        <v>29.7</v>
      </c>
      <c r="F22" s="36">
        <f aca="true" t="shared" si="1" ref="F22:F29">+E22/D22*100</f>
        <v>96.74267100977198</v>
      </c>
    </row>
    <row r="23" spans="1:6" s="37" customFormat="1" ht="20.25" customHeight="1">
      <c r="A23" s="34">
        <v>22010000</v>
      </c>
      <c r="B23" s="34" t="s">
        <v>156</v>
      </c>
      <c r="C23" s="34">
        <v>425.3</v>
      </c>
      <c r="D23" s="35">
        <v>324.3</v>
      </c>
      <c r="E23" s="35">
        <v>377</v>
      </c>
      <c r="F23" s="36">
        <f t="shared" si="1"/>
        <v>116.25038544557509</v>
      </c>
    </row>
    <row r="24" spans="1:6" s="37" customFormat="1" ht="21.75" customHeight="1">
      <c r="A24" s="34">
        <v>22090000</v>
      </c>
      <c r="B24" s="34" t="s">
        <v>157</v>
      </c>
      <c r="C24" s="34">
        <v>2.5</v>
      </c>
      <c r="D24" s="35">
        <v>2.1</v>
      </c>
      <c r="E24" s="35">
        <v>1.1</v>
      </c>
      <c r="F24" s="36">
        <f t="shared" si="1"/>
        <v>52.38095238095239</v>
      </c>
    </row>
    <row r="25" spans="1:6" s="37" customFormat="1" ht="18.75" customHeight="1">
      <c r="A25" s="34">
        <v>24060300</v>
      </c>
      <c r="B25" s="34" t="s">
        <v>158</v>
      </c>
      <c r="C25" s="34">
        <v>184.5</v>
      </c>
      <c r="D25" s="35">
        <v>184.5</v>
      </c>
      <c r="E25" s="35">
        <v>487.9</v>
      </c>
      <c r="F25" s="36">
        <f t="shared" si="1"/>
        <v>264.44444444444446</v>
      </c>
    </row>
    <row r="26" spans="1:7" s="37" customFormat="1" ht="18.75" customHeight="1">
      <c r="A26" s="38"/>
      <c r="B26" s="39" t="s">
        <v>159</v>
      </c>
      <c r="C26" s="39">
        <v>67746.2</v>
      </c>
      <c r="D26" s="40">
        <v>46938</v>
      </c>
      <c r="E26" s="40">
        <v>49664.3</v>
      </c>
      <c r="F26" s="32">
        <f>+E26/D26*100</f>
        <v>105.80830031104863</v>
      </c>
      <c r="G26" s="48"/>
    </row>
    <row r="27" spans="1:6" s="29" customFormat="1" ht="34.5" customHeight="1">
      <c r="A27" s="30">
        <v>40000000</v>
      </c>
      <c r="B27" s="30" t="s">
        <v>160</v>
      </c>
      <c r="C27" s="52">
        <f>C28+C33+C34+C35+C37+C38+C39</f>
        <v>55838.90000000001</v>
      </c>
      <c r="D27" s="52">
        <f>D28+D33+D34+D35+D37+D38+D39</f>
        <v>51879.4</v>
      </c>
      <c r="E27" s="52">
        <f>E28+E33+E34+E35+E37+E38+E39</f>
        <v>51876.3</v>
      </c>
      <c r="F27" s="32">
        <f t="shared" si="1"/>
        <v>99.99402460321438</v>
      </c>
    </row>
    <row r="28" spans="1:8" ht="18.75">
      <c r="A28" s="34">
        <v>41020000</v>
      </c>
      <c r="B28" s="34" t="s">
        <v>161</v>
      </c>
      <c r="C28" s="34">
        <v>17800.8</v>
      </c>
      <c r="D28" s="35">
        <v>16750.3</v>
      </c>
      <c r="E28" s="35">
        <v>16750.3</v>
      </c>
      <c r="F28" s="36">
        <f t="shared" si="1"/>
        <v>100</v>
      </c>
      <c r="G28" s="53"/>
      <c r="H28" s="53"/>
    </row>
    <row r="29" spans="1:8" ht="18.75">
      <c r="A29" s="34">
        <v>41020100</v>
      </c>
      <c r="B29" s="34" t="s">
        <v>162</v>
      </c>
      <c r="C29" s="34">
        <v>12603.8</v>
      </c>
      <c r="D29" s="35">
        <v>11553.3</v>
      </c>
      <c r="E29" s="35">
        <v>11553.3</v>
      </c>
      <c r="F29" s="36">
        <f t="shared" si="1"/>
        <v>100</v>
      </c>
      <c r="G29" s="54"/>
      <c r="H29" s="53"/>
    </row>
    <row r="30" spans="1:8" ht="18.75">
      <c r="A30" s="34">
        <v>41040200</v>
      </c>
      <c r="B30" s="34" t="s">
        <v>163</v>
      </c>
      <c r="C30" s="34">
        <v>5197</v>
      </c>
      <c r="D30" s="35">
        <v>5197</v>
      </c>
      <c r="E30" s="35">
        <v>5197</v>
      </c>
      <c r="F30" s="36">
        <f>+E30/D30*100</f>
        <v>100</v>
      </c>
      <c r="G30" s="53"/>
      <c r="H30" s="53"/>
    </row>
    <row r="31" spans="1:8" ht="18" customHeight="1" hidden="1">
      <c r="A31" s="34">
        <v>41030000</v>
      </c>
      <c r="B31" s="34" t="s">
        <v>164</v>
      </c>
      <c r="C31" s="34"/>
      <c r="D31" s="35">
        <v>100017.6</v>
      </c>
      <c r="E31" s="35">
        <v>99521.7</v>
      </c>
      <c r="F31" s="36">
        <f aca="true" t="shared" si="2" ref="F31:F40">+E31/D31*100</f>
        <v>99.5041872630417</v>
      </c>
      <c r="G31" s="53"/>
      <c r="H31" s="53"/>
    </row>
    <row r="32" spans="1:8" ht="18" customHeight="1">
      <c r="A32" s="34">
        <v>41040100</v>
      </c>
      <c r="B32" s="34" t="s">
        <v>165</v>
      </c>
      <c r="C32" s="34"/>
      <c r="D32" s="35"/>
      <c r="E32" s="35"/>
      <c r="F32" s="36"/>
      <c r="G32" s="53"/>
      <c r="H32" s="53"/>
    </row>
    <row r="33" spans="1:8" ht="18.75">
      <c r="A33" s="34">
        <v>41030000</v>
      </c>
      <c r="B33" s="34" t="s">
        <v>166</v>
      </c>
      <c r="C33" s="34"/>
      <c r="D33" s="35"/>
      <c r="E33" s="35"/>
      <c r="F33" s="36"/>
      <c r="G33" s="53"/>
      <c r="H33" s="53"/>
    </row>
    <row r="34" spans="1:8" ht="36.75">
      <c r="A34" s="34">
        <v>41033900</v>
      </c>
      <c r="B34" s="47" t="s">
        <v>167</v>
      </c>
      <c r="C34" s="34">
        <v>27992</v>
      </c>
      <c r="D34" s="35">
        <v>25424.8</v>
      </c>
      <c r="E34" s="35">
        <v>25424.8</v>
      </c>
      <c r="F34" s="36">
        <f t="shared" si="2"/>
        <v>100</v>
      </c>
      <c r="G34" s="53"/>
      <c r="H34" s="53"/>
    </row>
    <row r="35" spans="1:8" ht="36.75">
      <c r="A35" s="34">
        <v>41034200</v>
      </c>
      <c r="B35" s="47" t="s">
        <v>168</v>
      </c>
      <c r="C35" s="34">
        <v>2649</v>
      </c>
      <c r="D35" s="35">
        <v>2649</v>
      </c>
      <c r="E35" s="35">
        <v>2649</v>
      </c>
      <c r="F35" s="36">
        <f t="shared" si="2"/>
        <v>100</v>
      </c>
      <c r="G35" s="53"/>
      <c r="H35" s="53"/>
    </row>
    <row r="36" spans="1:8" ht="18" customHeight="1" hidden="1">
      <c r="A36" s="34">
        <v>41035000</v>
      </c>
      <c r="B36" s="34" t="s">
        <v>169</v>
      </c>
      <c r="C36" s="34"/>
      <c r="D36" s="35">
        <v>2129.7</v>
      </c>
      <c r="E36" s="35">
        <v>2129.7</v>
      </c>
      <c r="F36" s="36">
        <f t="shared" si="2"/>
        <v>100</v>
      </c>
      <c r="G36" s="53"/>
      <c r="H36" s="53"/>
    </row>
    <row r="37" spans="1:8" ht="18" customHeight="1">
      <c r="A37" s="34">
        <v>41051500</v>
      </c>
      <c r="B37" s="34" t="s">
        <v>170</v>
      </c>
      <c r="C37" s="34">
        <v>2402.3</v>
      </c>
      <c r="D37" s="35">
        <v>2402.3</v>
      </c>
      <c r="E37" s="35">
        <v>2402.3</v>
      </c>
      <c r="F37" s="36">
        <f t="shared" si="2"/>
        <v>100</v>
      </c>
      <c r="G37" s="53"/>
      <c r="H37" s="53"/>
    </row>
    <row r="38" spans="1:8" ht="18.75">
      <c r="A38" s="34">
        <v>41053900</v>
      </c>
      <c r="B38" s="34" t="s">
        <v>171</v>
      </c>
      <c r="C38" s="34">
        <v>215.3</v>
      </c>
      <c r="D38" s="35">
        <v>210.9</v>
      </c>
      <c r="E38" s="50">
        <v>207.8</v>
      </c>
      <c r="F38" s="36">
        <f t="shared" si="2"/>
        <v>98.53010905642485</v>
      </c>
      <c r="G38" s="53"/>
      <c r="H38" s="53"/>
    </row>
    <row r="39" spans="1:6" ht="18.75">
      <c r="A39" s="34">
        <v>41050000</v>
      </c>
      <c r="B39" s="34" t="s">
        <v>172</v>
      </c>
      <c r="C39" s="34">
        <v>4779.5</v>
      </c>
      <c r="D39" s="35">
        <v>4442.1</v>
      </c>
      <c r="E39" s="50">
        <v>4442.1</v>
      </c>
      <c r="F39" s="36">
        <f t="shared" si="2"/>
        <v>100</v>
      </c>
    </row>
    <row r="40" spans="1:6" ht="18.75">
      <c r="A40" s="38"/>
      <c r="B40" s="39" t="s">
        <v>173</v>
      </c>
      <c r="C40" s="40">
        <f>C27+C26</f>
        <v>123585.1</v>
      </c>
      <c r="D40" s="40">
        <f>D27+D26</f>
        <v>98817.4</v>
      </c>
      <c r="E40" s="40">
        <f>E27+E26</f>
        <v>101540.6</v>
      </c>
      <c r="F40" s="32">
        <f t="shared" si="2"/>
        <v>102.75578997221137</v>
      </c>
    </row>
    <row r="41" spans="1:8" ht="18.75">
      <c r="A41" s="41"/>
      <c r="E41" s="44"/>
      <c r="F41" s="45"/>
      <c r="H41" s="51"/>
    </row>
    <row r="42" spans="1:5" ht="18.75">
      <c r="A42" s="41"/>
      <c r="E42" s="44"/>
    </row>
    <row r="43" spans="1:5" ht="18.75">
      <c r="A43" s="41"/>
      <c r="E43" s="44"/>
    </row>
    <row r="44" spans="1:5" ht="18.75">
      <c r="A44" s="41"/>
      <c r="E44" s="44"/>
    </row>
    <row r="45" spans="1:5" ht="18.75">
      <c r="A45" s="41"/>
      <c r="E45" s="44"/>
    </row>
    <row r="46" spans="1:5" ht="18.75">
      <c r="A46" s="41"/>
      <c r="E46" s="44"/>
    </row>
    <row r="47" spans="1:5" ht="18.75">
      <c r="A47" s="41"/>
      <c r="E47" s="44"/>
    </row>
    <row r="48" ht="18.75">
      <c r="E48" s="44"/>
    </row>
    <row r="49" ht="18.75">
      <c r="E49" s="44"/>
    </row>
    <row r="50" ht="18.75">
      <c r="E50" s="44"/>
    </row>
    <row r="51" ht="18.75">
      <c r="E51" s="44"/>
    </row>
    <row r="52" ht="18.75">
      <c r="E52" s="44"/>
    </row>
    <row r="53" ht="18.75">
      <c r="E53" s="44"/>
    </row>
    <row r="54" ht="18.75">
      <c r="E54" s="44"/>
    </row>
    <row r="55" ht="18.75">
      <c r="E55" s="44"/>
    </row>
    <row r="56" ht="18.75">
      <c r="E56" s="44"/>
    </row>
    <row r="57" ht="18.75">
      <c r="E57" s="44"/>
    </row>
    <row r="58" ht="18.75">
      <c r="E58" s="44"/>
    </row>
    <row r="59" ht="18.75">
      <c r="E59" s="44"/>
    </row>
    <row r="60" ht="18.75">
      <c r="E60" s="44"/>
    </row>
    <row r="61" ht="18.75">
      <c r="E61" s="44"/>
    </row>
    <row r="62" ht="18.75">
      <c r="E62" s="44"/>
    </row>
    <row r="63" ht="18.75">
      <c r="E63" s="44"/>
    </row>
    <row r="64" ht="18.75">
      <c r="E64" s="44"/>
    </row>
    <row r="65" ht="18.75">
      <c r="E65" s="44"/>
    </row>
    <row r="66" ht="18.75">
      <c r="E66" s="44"/>
    </row>
    <row r="67" ht="18.75">
      <c r="E67" s="44"/>
    </row>
    <row r="68" ht="18.75">
      <c r="E68" s="44"/>
    </row>
    <row r="69" ht="18.75">
      <c r="E69" s="44"/>
    </row>
    <row r="70" ht="18.75">
      <c r="E70" s="44"/>
    </row>
    <row r="71" ht="18.75">
      <c r="E71" s="44"/>
    </row>
    <row r="72" ht="18.75">
      <c r="E72" s="44"/>
    </row>
    <row r="73" ht="18.75">
      <c r="E73" s="44"/>
    </row>
    <row r="74" ht="18.75">
      <c r="E74" s="44"/>
    </row>
    <row r="75" ht="18.75">
      <c r="E75" s="44"/>
    </row>
    <row r="76" ht="18.75">
      <c r="E76" s="44"/>
    </row>
    <row r="77" ht="18.75">
      <c r="E77" s="44"/>
    </row>
    <row r="78" ht="18.75">
      <c r="E78" s="44"/>
    </row>
    <row r="79" ht="18.75">
      <c r="E79" s="44"/>
    </row>
    <row r="80" ht="18.75">
      <c r="E80" s="44"/>
    </row>
    <row r="81" ht="18.75">
      <c r="E81" s="44"/>
    </row>
    <row r="82" ht="18.75">
      <c r="E82" s="44"/>
    </row>
    <row r="83" ht="18.75">
      <c r="E83" s="44"/>
    </row>
    <row r="84" ht="18.75">
      <c r="E84" s="44"/>
    </row>
    <row r="85" ht="18.75">
      <c r="E85" s="44"/>
    </row>
    <row r="86" ht="18.75">
      <c r="E86" s="44"/>
    </row>
    <row r="87" ht="18.75">
      <c r="E87" s="44"/>
    </row>
    <row r="88" ht="18.75">
      <c r="E88" s="44"/>
    </row>
    <row r="89" ht="18.75">
      <c r="E89" s="44"/>
    </row>
    <row r="90" ht="18.75">
      <c r="E90" s="44"/>
    </row>
    <row r="91" ht="18.75">
      <c r="E91" s="44"/>
    </row>
    <row r="92" ht="18.75">
      <c r="E92" s="44"/>
    </row>
    <row r="93" ht="18.75">
      <c r="E93" s="44"/>
    </row>
    <row r="94" ht="18.75">
      <c r="E94" s="44"/>
    </row>
    <row r="95" ht="18.75">
      <c r="E95" s="44"/>
    </row>
    <row r="96" ht="18.75">
      <c r="E96" s="44"/>
    </row>
    <row r="97" ht="18.75">
      <c r="E97" s="44"/>
    </row>
    <row r="98" ht="18.75">
      <c r="E98" s="44"/>
    </row>
    <row r="99" ht="18.75">
      <c r="E99" s="44"/>
    </row>
    <row r="100" ht="18.75">
      <c r="E100" s="44"/>
    </row>
    <row r="101" ht="18.75">
      <c r="E101" s="44"/>
    </row>
    <row r="102" ht="18.75">
      <c r="E102" s="44"/>
    </row>
    <row r="103" ht="18.75">
      <c r="E103" s="44"/>
    </row>
    <row r="104" ht="18.75">
      <c r="E104" s="44"/>
    </row>
    <row r="105" ht="18.75">
      <c r="E105" s="44"/>
    </row>
    <row r="106" ht="18.75">
      <c r="E106" s="44"/>
    </row>
    <row r="107" ht="18.75">
      <c r="E107" s="44"/>
    </row>
    <row r="108" ht="18.75">
      <c r="E108" s="44"/>
    </row>
    <row r="109" ht="18.75">
      <c r="E109" s="44"/>
    </row>
    <row r="110" ht="18.75">
      <c r="E110" s="44"/>
    </row>
    <row r="111" ht="18.75">
      <c r="E111" s="44"/>
    </row>
    <row r="112" ht="18.75">
      <c r="E112" s="44"/>
    </row>
    <row r="113" ht="18.75">
      <c r="E113" s="44"/>
    </row>
    <row r="114" ht="18.75">
      <c r="E114" s="44"/>
    </row>
    <row r="115" ht="18.75">
      <c r="E115" s="44"/>
    </row>
    <row r="116" ht="18.75">
      <c r="E116" s="44"/>
    </row>
    <row r="117" ht="18.75">
      <c r="E117" s="44"/>
    </row>
    <row r="118" ht="18.75">
      <c r="E118" s="44"/>
    </row>
    <row r="119" ht="18.75">
      <c r="E119" s="44"/>
    </row>
    <row r="120" ht="18.75">
      <c r="E120" s="44"/>
    </row>
    <row r="121" ht="18.75">
      <c r="E121" s="44"/>
    </row>
    <row r="122" ht="18.75">
      <c r="E122" s="44"/>
    </row>
    <row r="123" ht="18.75">
      <c r="E123" s="44"/>
    </row>
    <row r="124" ht="18.75">
      <c r="E124" s="44"/>
    </row>
    <row r="125" ht="18.75">
      <c r="E125" s="44"/>
    </row>
    <row r="126" ht="18.75">
      <c r="E126" s="44"/>
    </row>
    <row r="127" ht="18.75">
      <c r="E127" s="44"/>
    </row>
    <row r="128" ht="18.75">
      <c r="E128" s="44"/>
    </row>
    <row r="129" ht="18.75">
      <c r="E129" s="44"/>
    </row>
    <row r="130" ht="18.75">
      <c r="E130" s="44"/>
    </row>
    <row r="131" ht="18.75">
      <c r="E131" s="44"/>
    </row>
    <row r="132" ht="18.75">
      <c r="E132" s="44"/>
    </row>
    <row r="133" ht="18.75">
      <c r="E133" s="44"/>
    </row>
    <row r="134" ht="18.75">
      <c r="E134" s="44"/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67">
      <selection activeCell="D72" sqref="D72"/>
    </sheetView>
  </sheetViews>
  <sheetFormatPr defaultColWidth="9.00390625" defaultRowHeight="12.75"/>
  <cols>
    <col min="1" max="1" width="8.625" style="19" customWidth="1"/>
    <col min="2" max="2" width="50.75390625" style="19" customWidth="1"/>
    <col min="3" max="3" width="13.00390625" style="60" customWidth="1"/>
    <col min="4" max="4" width="13.75390625" style="60" customWidth="1"/>
    <col min="5" max="5" width="12.125" style="60" customWidth="1"/>
    <col min="6" max="6" width="16.375" style="60" customWidth="1"/>
  </cols>
  <sheetData>
    <row r="1" spans="1:6" ht="18.75">
      <c r="A1" s="62" t="s">
        <v>176</v>
      </c>
      <c r="B1" s="62"/>
      <c r="C1" s="62"/>
      <c r="D1" s="62"/>
      <c r="E1" s="62"/>
      <c r="F1" s="62"/>
    </row>
    <row r="2" spans="1:6" ht="18.75">
      <c r="A2" s="63" t="s">
        <v>0</v>
      </c>
      <c r="B2" s="63"/>
      <c r="C2" s="63"/>
      <c r="D2" s="63"/>
      <c r="E2" s="63"/>
      <c r="F2" s="63"/>
    </row>
    <row r="4" spans="1:6" s="1" customFormat="1" ht="78.75">
      <c r="A4" s="26" t="s">
        <v>1</v>
      </c>
      <c r="B4" s="26" t="s">
        <v>2</v>
      </c>
      <c r="C4" s="6" t="s">
        <v>129</v>
      </c>
      <c r="D4" s="6" t="s">
        <v>177</v>
      </c>
      <c r="E4" s="6" t="s">
        <v>178</v>
      </c>
      <c r="F4" s="6" t="s">
        <v>179</v>
      </c>
    </row>
    <row r="5" spans="1:6" ht="18.75">
      <c r="A5" s="2" t="s">
        <v>3</v>
      </c>
      <c r="B5" s="3" t="s">
        <v>4</v>
      </c>
      <c r="C5" s="57">
        <v>22647.659949999997</v>
      </c>
      <c r="D5" s="57">
        <v>21859.087949999997</v>
      </c>
      <c r="E5" s="57">
        <v>18682.65335</v>
      </c>
      <c r="F5" s="55">
        <f>IF(D5=0,"",IF(E5/D5*100&gt;=200,"В/100",E5/D5*100))</f>
        <v>85.4685858473798</v>
      </c>
    </row>
    <row r="6" spans="1:6" ht="100.5" customHeight="1">
      <c r="A6" s="4" t="s">
        <v>5</v>
      </c>
      <c r="B6" s="5" t="s">
        <v>6</v>
      </c>
      <c r="C6" s="58">
        <v>19295.226509999997</v>
      </c>
      <c r="D6" s="58">
        <v>18535.154509999997</v>
      </c>
      <c r="E6" s="58">
        <v>16001.459509999999</v>
      </c>
      <c r="F6" s="56">
        <f aca="true" t="shared" si="0" ref="F6:F70">IF(D6=0,"",IF(E6/D6*100&gt;=200,"В/100",E6/D6*100))</f>
        <v>86.33032706237744</v>
      </c>
    </row>
    <row r="7" spans="1:6" ht="37.5">
      <c r="A7" s="4" t="s">
        <v>7</v>
      </c>
      <c r="B7" s="5" t="s">
        <v>8</v>
      </c>
      <c r="C7" s="58">
        <v>1126.63344</v>
      </c>
      <c r="D7" s="58">
        <v>1098.13344</v>
      </c>
      <c r="E7" s="58">
        <v>554.1596</v>
      </c>
      <c r="F7" s="56">
        <f t="shared" si="0"/>
        <v>50.46377605985661</v>
      </c>
    </row>
    <row r="8" spans="1:6" ht="18.75">
      <c r="A8" s="4" t="s">
        <v>174</v>
      </c>
      <c r="B8" s="5" t="s">
        <v>175</v>
      </c>
      <c r="C8" s="58">
        <v>2225.8</v>
      </c>
      <c r="D8" s="58">
        <v>2225.8</v>
      </c>
      <c r="E8" s="58">
        <v>2127.0342400000004</v>
      </c>
      <c r="F8" s="56">
        <f t="shared" si="0"/>
        <v>95.56268487734748</v>
      </c>
    </row>
    <row r="9" spans="1:6" ht="18.75">
      <c r="A9" s="2" t="s">
        <v>9</v>
      </c>
      <c r="B9" s="3" t="s">
        <v>10</v>
      </c>
      <c r="C9" s="57">
        <v>63292.35057000001</v>
      </c>
      <c r="D9" s="57">
        <v>57954.94608000001</v>
      </c>
      <c r="E9" s="57">
        <v>48830.88318999999</v>
      </c>
      <c r="F9" s="55">
        <f t="shared" si="0"/>
        <v>84.25662776494465</v>
      </c>
    </row>
    <row r="10" spans="1:6" ht="18.75">
      <c r="A10" s="4" t="s">
        <v>11</v>
      </c>
      <c r="B10" s="5" t="s">
        <v>12</v>
      </c>
      <c r="C10" s="58">
        <v>3998.4</v>
      </c>
      <c r="D10" s="58">
        <v>3839.75</v>
      </c>
      <c r="E10" s="58">
        <v>3324.74156</v>
      </c>
      <c r="F10" s="56">
        <f t="shared" si="0"/>
        <v>86.58744866202227</v>
      </c>
    </row>
    <row r="11" spans="1:6" ht="75">
      <c r="A11" s="4" t="s">
        <v>13</v>
      </c>
      <c r="B11" s="5" t="s">
        <v>14</v>
      </c>
      <c r="C11" s="58">
        <v>49637.61261000001</v>
      </c>
      <c r="D11" s="58">
        <v>45149.35461000001</v>
      </c>
      <c r="E11" s="58">
        <v>37895.04666999999</v>
      </c>
      <c r="F11" s="56">
        <f t="shared" si="0"/>
        <v>83.93264310716575</v>
      </c>
    </row>
    <row r="12" spans="1:6" ht="56.25">
      <c r="A12" s="4" t="s">
        <v>15</v>
      </c>
      <c r="B12" s="5" t="s">
        <v>16</v>
      </c>
      <c r="C12" s="58">
        <v>1291.4856000000002</v>
      </c>
      <c r="D12" s="58">
        <v>1202.0707</v>
      </c>
      <c r="E12" s="58">
        <v>1057.39243</v>
      </c>
      <c r="F12" s="56">
        <f t="shared" si="0"/>
        <v>87.964246196168</v>
      </c>
    </row>
    <row r="13" spans="1:6" ht="37.5">
      <c r="A13" s="4" t="s">
        <v>17</v>
      </c>
      <c r="B13" s="5" t="s">
        <v>18</v>
      </c>
      <c r="C13" s="58">
        <v>2443.55</v>
      </c>
      <c r="D13" s="58">
        <v>2285.005</v>
      </c>
      <c r="E13" s="58">
        <v>1978.1694899999998</v>
      </c>
      <c r="F13" s="56">
        <f t="shared" si="0"/>
        <v>86.57177949282385</v>
      </c>
    </row>
    <row r="14" spans="1:6" ht="37.5">
      <c r="A14" s="4" t="s">
        <v>19</v>
      </c>
      <c r="B14" s="5" t="s">
        <v>20</v>
      </c>
      <c r="C14" s="58">
        <v>1663.9980400000002</v>
      </c>
      <c r="D14" s="58">
        <v>1514.5422800000001</v>
      </c>
      <c r="E14" s="58">
        <v>1296.65898</v>
      </c>
      <c r="F14" s="56">
        <f t="shared" si="0"/>
        <v>85.61391762533033</v>
      </c>
    </row>
    <row r="15" spans="1:6" ht="37.5">
      <c r="A15" s="4" t="s">
        <v>21</v>
      </c>
      <c r="B15" s="5" t="s">
        <v>22</v>
      </c>
      <c r="C15" s="58">
        <v>3698.1883199999997</v>
      </c>
      <c r="D15" s="58">
        <v>3450.7174900000005</v>
      </c>
      <c r="E15" s="58">
        <v>2891.4232700000002</v>
      </c>
      <c r="F15" s="56">
        <f t="shared" si="0"/>
        <v>83.79194409218356</v>
      </c>
    </row>
    <row r="16" spans="1:6" ht="18.75">
      <c r="A16" s="4" t="s">
        <v>23</v>
      </c>
      <c r="B16" s="5" t="s">
        <v>24</v>
      </c>
      <c r="C16" s="58">
        <v>7.24</v>
      </c>
      <c r="D16" s="58">
        <v>5.43</v>
      </c>
      <c r="E16" s="58">
        <v>5.43</v>
      </c>
      <c r="F16" s="56">
        <f t="shared" si="0"/>
        <v>100</v>
      </c>
    </row>
    <row r="17" spans="1:6" ht="37.5">
      <c r="A17" s="4" t="s">
        <v>25</v>
      </c>
      <c r="B17" s="5" t="s">
        <v>26</v>
      </c>
      <c r="C17" s="58">
        <v>551.876</v>
      </c>
      <c r="D17" s="58">
        <v>508.076</v>
      </c>
      <c r="E17" s="58">
        <v>382.02079000000003</v>
      </c>
      <c r="F17" s="56">
        <f t="shared" si="0"/>
        <v>75.18969406151837</v>
      </c>
    </row>
    <row r="18" spans="1:6" ht="18.75">
      <c r="A18" s="2" t="s">
        <v>27</v>
      </c>
      <c r="B18" s="3" t="s">
        <v>28</v>
      </c>
      <c r="C18" s="57">
        <v>14250.130070000001</v>
      </c>
      <c r="D18" s="57">
        <v>13945.59207</v>
      </c>
      <c r="E18" s="57">
        <v>12194.191879999998</v>
      </c>
      <c r="F18" s="55">
        <f t="shared" si="0"/>
        <v>87.4411915879309</v>
      </c>
    </row>
    <row r="19" spans="1:6" ht="37.5">
      <c r="A19" s="4" t="s">
        <v>29</v>
      </c>
      <c r="B19" s="5" t="s">
        <v>30</v>
      </c>
      <c r="C19" s="58">
        <v>10882.49659</v>
      </c>
      <c r="D19" s="58">
        <v>10664.64459</v>
      </c>
      <c r="E19" s="58">
        <v>9538.37731</v>
      </c>
      <c r="F19" s="56">
        <f t="shared" si="0"/>
        <v>89.43924225045366</v>
      </c>
    </row>
    <row r="20" spans="1:6" ht="56.25">
      <c r="A20" s="4" t="s">
        <v>31</v>
      </c>
      <c r="B20" s="5" t="s">
        <v>32</v>
      </c>
      <c r="C20" s="58">
        <v>2632.67126</v>
      </c>
      <c r="D20" s="58">
        <v>2585.68526</v>
      </c>
      <c r="E20" s="58">
        <v>2110.64878</v>
      </c>
      <c r="F20" s="56">
        <f t="shared" si="0"/>
        <v>81.62821719453976</v>
      </c>
    </row>
    <row r="21" spans="1:6" ht="37.5">
      <c r="A21" s="4" t="s">
        <v>33</v>
      </c>
      <c r="B21" s="5" t="s">
        <v>34</v>
      </c>
      <c r="C21" s="58">
        <v>731.9622200000001</v>
      </c>
      <c r="D21" s="58">
        <v>692.2622200000001</v>
      </c>
      <c r="E21" s="58">
        <v>542.16579</v>
      </c>
      <c r="F21" s="56">
        <f t="shared" si="0"/>
        <v>78.31798043232808</v>
      </c>
    </row>
    <row r="22" spans="1:6" ht="37.5">
      <c r="A22" s="4" t="s">
        <v>35</v>
      </c>
      <c r="B22" s="5" t="s">
        <v>36</v>
      </c>
      <c r="C22" s="58">
        <v>3</v>
      </c>
      <c r="D22" s="58">
        <v>3</v>
      </c>
      <c r="E22" s="58">
        <v>3</v>
      </c>
      <c r="F22" s="56">
        <f t="shared" si="0"/>
        <v>100</v>
      </c>
    </row>
    <row r="23" spans="1:6" ht="37.5">
      <c r="A23" s="2" t="s">
        <v>37</v>
      </c>
      <c r="B23" s="3" t="s">
        <v>38</v>
      </c>
      <c r="C23" s="57">
        <v>8850.43156</v>
      </c>
      <c r="D23" s="57">
        <v>8249.0793</v>
      </c>
      <c r="E23" s="57">
        <v>7171.036689999999</v>
      </c>
      <c r="F23" s="55">
        <f t="shared" si="0"/>
        <v>86.93135838808095</v>
      </c>
    </row>
    <row r="24" spans="1:6" ht="37.5">
      <c r="A24" s="4" t="s">
        <v>39</v>
      </c>
      <c r="B24" s="5" t="s">
        <v>40</v>
      </c>
      <c r="C24" s="58">
        <v>86.273</v>
      </c>
      <c r="D24" s="58">
        <v>86.0222</v>
      </c>
      <c r="E24" s="58">
        <v>49.828970000000005</v>
      </c>
      <c r="F24" s="56">
        <f t="shared" si="0"/>
        <v>57.925709874892775</v>
      </c>
    </row>
    <row r="25" spans="1:6" ht="56.25">
      <c r="A25" s="4" t="s">
        <v>41</v>
      </c>
      <c r="B25" s="5" t="s">
        <v>42</v>
      </c>
      <c r="C25" s="58">
        <v>21</v>
      </c>
      <c r="D25" s="58">
        <v>21</v>
      </c>
      <c r="E25" s="58">
        <v>5.93896</v>
      </c>
      <c r="F25" s="56">
        <f t="shared" si="0"/>
        <v>28.280761904761903</v>
      </c>
    </row>
    <row r="26" spans="1:6" ht="56.25">
      <c r="A26" s="4" t="s">
        <v>43</v>
      </c>
      <c r="B26" s="5" t="s">
        <v>44</v>
      </c>
      <c r="C26" s="58">
        <v>41.3</v>
      </c>
      <c r="D26" s="58">
        <v>41.3</v>
      </c>
      <c r="E26" s="58">
        <v>41.3</v>
      </c>
      <c r="F26" s="56">
        <f t="shared" si="0"/>
        <v>100</v>
      </c>
    </row>
    <row r="27" spans="1:6" ht="56.25">
      <c r="A27" s="4" t="s">
        <v>45</v>
      </c>
      <c r="B27" s="5" t="s">
        <v>46</v>
      </c>
      <c r="C27" s="58">
        <v>34.2</v>
      </c>
      <c r="D27" s="58">
        <v>31.3</v>
      </c>
      <c r="E27" s="58">
        <v>20.737330000000004</v>
      </c>
      <c r="F27" s="56">
        <f t="shared" si="0"/>
        <v>66.25345047923324</v>
      </c>
    </row>
    <row r="28" spans="1:6" ht="37.5">
      <c r="A28" s="4" t="s">
        <v>47</v>
      </c>
      <c r="B28" s="5" t="s">
        <v>48</v>
      </c>
      <c r="C28" s="58">
        <v>19.1</v>
      </c>
      <c r="D28" s="58">
        <v>19.1</v>
      </c>
      <c r="E28" s="58">
        <v>14.5066</v>
      </c>
      <c r="F28" s="56">
        <f t="shared" si="0"/>
        <v>75.95078534031413</v>
      </c>
    </row>
    <row r="29" spans="1:6" ht="75">
      <c r="A29" s="4" t="s">
        <v>49</v>
      </c>
      <c r="B29" s="5" t="s">
        <v>50</v>
      </c>
      <c r="C29" s="58">
        <v>6560.256560000001</v>
      </c>
      <c r="D29" s="58">
        <v>6051.756560000001</v>
      </c>
      <c r="E29" s="58">
        <v>5459.624479999999</v>
      </c>
      <c r="F29" s="56">
        <f t="shared" si="0"/>
        <v>90.21553371935367</v>
      </c>
    </row>
    <row r="30" spans="1:6" ht="37.5">
      <c r="A30" s="4" t="s">
        <v>51</v>
      </c>
      <c r="B30" s="5" t="s">
        <v>52</v>
      </c>
      <c r="C30" s="58">
        <v>45</v>
      </c>
      <c r="D30" s="58">
        <v>45</v>
      </c>
      <c r="E30" s="58">
        <v>32.885</v>
      </c>
      <c r="F30" s="56">
        <f t="shared" si="0"/>
        <v>73.07777777777777</v>
      </c>
    </row>
    <row r="31" spans="1:6" ht="56.25">
      <c r="A31" s="4" t="s">
        <v>53</v>
      </c>
      <c r="B31" s="5" t="s">
        <v>54</v>
      </c>
      <c r="C31" s="58">
        <v>812.66</v>
      </c>
      <c r="D31" s="58">
        <v>753.8655399999999</v>
      </c>
      <c r="E31" s="58">
        <v>730.4329399999999</v>
      </c>
      <c r="F31" s="56">
        <f t="shared" si="0"/>
        <v>96.89167381228224</v>
      </c>
    </row>
    <row r="32" spans="1:6" ht="18.75">
      <c r="A32" s="4" t="s">
        <v>55</v>
      </c>
      <c r="B32" s="5" t="s">
        <v>56</v>
      </c>
      <c r="C32" s="58">
        <v>60</v>
      </c>
      <c r="D32" s="58">
        <v>60</v>
      </c>
      <c r="E32" s="58">
        <v>15</v>
      </c>
      <c r="F32" s="56">
        <f t="shared" si="0"/>
        <v>25</v>
      </c>
    </row>
    <row r="33" spans="1:6" ht="56.25">
      <c r="A33" s="4" t="s">
        <v>57</v>
      </c>
      <c r="B33" s="5" t="s">
        <v>58</v>
      </c>
      <c r="C33" s="58">
        <v>46.601</v>
      </c>
      <c r="D33" s="58">
        <v>46.601</v>
      </c>
      <c r="E33" s="58">
        <v>1.6243</v>
      </c>
      <c r="F33" s="56">
        <f t="shared" si="0"/>
        <v>3.4855475204394755</v>
      </c>
    </row>
    <row r="34" spans="1:6" ht="91.5" customHeight="1">
      <c r="A34" s="4" t="s">
        <v>59</v>
      </c>
      <c r="B34" s="5" t="s">
        <v>60</v>
      </c>
      <c r="C34" s="58">
        <v>0</v>
      </c>
      <c r="D34" s="58">
        <v>0</v>
      </c>
      <c r="E34" s="58">
        <v>0</v>
      </c>
      <c r="F34" s="56">
        <f t="shared" si="0"/>
      </c>
    </row>
    <row r="35" spans="1:6" ht="111" customHeight="1">
      <c r="A35" s="4" t="s">
        <v>61</v>
      </c>
      <c r="B35" s="5" t="s">
        <v>62</v>
      </c>
      <c r="C35" s="58">
        <v>109.88</v>
      </c>
      <c r="D35" s="58">
        <v>107.705</v>
      </c>
      <c r="E35" s="58">
        <v>96.049</v>
      </c>
      <c r="F35" s="56">
        <f t="shared" si="0"/>
        <v>89.17784689661576</v>
      </c>
    </row>
    <row r="36" spans="1:6" ht="112.5">
      <c r="A36" s="4" t="s">
        <v>63</v>
      </c>
      <c r="B36" s="5" t="s">
        <v>64</v>
      </c>
      <c r="C36" s="58">
        <v>44.5</v>
      </c>
      <c r="D36" s="58">
        <v>42.5</v>
      </c>
      <c r="E36" s="58">
        <v>21.743840000000002</v>
      </c>
      <c r="F36" s="56">
        <f t="shared" si="0"/>
        <v>51.16197647058824</v>
      </c>
    </row>
    <row r="37" spans="1:6" ht="75">
      <c r="A37" s="4" t="s">
        <v>65</v>
      </c>
      <c r="B37" s="5" t="s">
        <v>66</v>
      </c>
      <c r="C37" s="58">
        <v>313.7</v>
      </c>
      <c r="D37" s="58">
        <v>287.968</v>
      </c>
      <c r="E37" s="58">
        <v>245.92499</v>
      </c>
      <c r="F37" s="56">
        <f t="shared" si="0"/>
        <v>85.40011042893654</v>
      </c>
    </row>
    <row r="38" spans="1:6" ht="37.5">
      <c r="A38" s="4" t="s">
        <v>67</v>
      </c>
      <c r="B38" s="5" t="s">
        <v>68</v>
      </c>
      <c r="C38" s="58">
        <v>101.27063000000001</v>
      </c>
      <c r="D38" s="58">
        <v>101.27063000000001</v>
      </c>
      <c r="E38" s="58">
        <v>8.15755</v>
      </c>
      <c r="F38" s="56">
        <f t="shared" si="0"/>
        <v>8.0551982346708</v>
      </c>
    </row>
    <row r="39" spans="1:6" ht="37.5">
      <c r="A39" s="4" t="s">
        <v>69</v>
      </c>
      <c r="B39" s="5" t="s">
        <v>70</v>
      </c>
      <c r="C39" s="58">
        <v>554.69037</v>
      </c>
      <c r="D39" s="58">
        <v>553.69037</v>
      </c>
      <c r="E39" s="58">
        <v>427.28273</v>
      </c>
      <c r="F39" s="56">
        <f t="shared" si="0"/>
        <v>77.16997678684568</v>
      </c>
    </row>
    <row r="40" spans="1:6" ht="18.75">
      <c r="A40" s="2" t="s">
        <v>71</v>
      </c>
      <c r="B40" s="3" t="s">
        <v>72</v>
      </c>
      <c r="C40" s="57">
        <v>6590.134000000001</v>
      </c>
      <c r="D40" s="57">
        <v>6131.224</v>
      </c>
      <c r="E40" s="57">
        <v>5058.04627</v>
      </c>
      <c r="F40" s="55">
        <f t="shared" si="0"/>
        <v>82.49651733487472</v>
      </c>
    </row>
    <row r="41" spans="1:6" ht="18.75">
      <c r="A41" s="4" t="s">
        <v>73</v>
      </c>
      <c r="B41" s="5" t="s">
        <v>74</v>
      </c>
      <c r="C41" s="58">
        <v>1418.9</v>
      </c>
      <c r="D41" s="58">
        <v>1305.5</v>
      </c>
      <c r="E41" s="58">
        <v>1143.5058600000002</v>
      </c>
      <c r="F41" s="56">
        <f t="shared" si="0"/>
        <v>87.59141018766758</v>
      </c>
    </row>
    <row r="42" spans="1:6" ht="37.5">
      <c r="A42" s="4" t="s">
        <v>75</v>
      </c>
      <c r="B42" s="5" t="s">
        <v>76</v>
      </c>
      <c r="C42" s="58">
        <v>501.9</v>
      </c>
      <c r="D42" s="58">
        <v>464.9</v>
      </c>
      <c r="E42" s="58">
        <v>401.13048</v>
      </c>
      <c r="F42" s="56">
        <f t="shared" si="0"/>
        <v>86.28317487631749</v>
      </c>
    </row>
    <row r="43" spans="1:6" ht="56.25">
      <c r="A43" s="4" t="s">
        <v>77</v>
      </c>
      <c r="B43" s="5" t="s">
        <v>78</v>
      </c>
      <c r="C43" s="58">
        <v>4000.534</v>
      </c>
      <c r="D43" s="58">
        <v>3734.524</v>
      </c>
      <c r="E43" s="58">
        <v>3078.5005399999995</v>
      </c>
      <c r="F43" s="56">
        <f t="shared" si="0"/>
        <v>82.43354547995942</v>
      </c>
    </row>
    <row r="44" spans="1:6" ht="37.5">
      <c r="A44" s="4" t="s">
        <v>79</v>
      </c>
      <c r="B44" s="5" t="s">
        <v>80</v>
      </c>
      <c r="C44" s="58">
        <v>615</v>
      </c>
      <c r="D44" s="58">
        <v>572.5</v>
      </c>
      <c r="E44" s="58">
        <v>430.9543900000001</v>
      </c>
      <c r="F44" s="56">
        <f t="shared" si="0"/>
        <v>75.27587598253277</v>
      </c>
    </row>
    <row r="45" spans="1:6" ht="18.75">
      <c r="A45" s="4" t="s">
        <v>81</v>
      </c>
      <c r="B45" s="5" t="s">
        <v>82</v>
      </c>
      <c r="C45" s="58">
        <v>53.8</v>
      </c>
      <c r="D45" s="58">
        <v>53.8</v>
      </c>
      <c r="E45" s="58">
        <v>3.955</v>
      </c>
      <c r="F45" s="56">
        <f t="shared" si="0"/>
        <v>7.351301115241636</v>
      </c>
    </row>
    <row r="46" spans="1:6" ht="18.75">
      <c r="A46" s="2" t="s">
        <v>83</v>
      </c>
      <c r="B46" s="3" t="s">
        <v>84</v>
      </c>
      <c r="C46" s="57">
        <v>1219.80944</v>
      </c>
      <c r="D46" s="57">
        <v>1125.25944</v>
      </c>
      <c r="E46" s="57">
        <v>965.89217</v>
      </c>
      <c r="F46" s="55">
        <f t="shared" si="0"/>
        <v>85.83728655500103</v>
      </c>
    </row>
    <row r="47" spans="1:6" ht="56.25">
      <c r="A47" s="4" t="s">
        <v>85</v>
      </c>
      <c r="B47" s="5" t="s">
        <v>86</v>
      </c>
      <c r="C47" s="58">
        <v>40.94444</v>
      </c>
      <c r="D47" s="58">
        <v>40.94444</v>
      </c>
      <c r="E47" s="58">
        <v>23.832400000000003</v>
      </c>
      <c r="F47" s="56">
        <f t="shared" si="0"/>
        <v>58.206682030576076</v>
      </c>
    </row>
    <row r="48" spans="1:6" ht="56.25">
      <c r="A48" s="4" t="s">
        <v>87</v>
      </c>
      <c r="B48" s="5" t="s">
        <v>88</v>
      </c>
      <c r="C48" s="58">
        <v>658.845</v>
      </c>
      <c r="D48" s="58">
        <v>596.065</v>
      </c>
      <c r="E48" s="58">
        <v>527.38433</v>
      </c>
      <c r="F48" s="56">
        <f t="shared" si="0"/>
        <v>88.4776542826705</v>
      </c>
    </row>
    <row r="49" spans="1:6" ht="93.75">
      <c r="A49" s="4" t="s">
        <v>89</v>
      </c>
      <c r="B49" s="5" t="s">
        <v>90</v>
      </c>
      <c r="C49" s="58">
        <v>75</v>
      </c>
      <c r="D49" s="58">
        <v>75</v>
      </c>
      <c r="E49" s="58">
        <v>51.486720000000005</v>
      </c>
      <c r="F49" s="56">
        <f t="shared" si="0"/>
        <v>68.64896</v>
      </c>
    </row>
    <row r="50" spans="1:6" ht="75">
      <c r="A50" s="4" t="s">
        <v>91</v>
      </c>
      <c r="B50" s="5" t="s">
        <v>92</v>
      </c>
      <c r="C50" s="58">
        <v>445.02</v>
      </c>
      <c r="D50" s="58">
        <v>413.25</v>
      </c>
      <c r="E50" s="58">
        <v>363.18872</v>
      </c>
      <c r="F50" s="56">
        <f t="shared" si="0"/>
        <v>87.88595765275257</v>
      </c>
    </row>
    <row r="51" spans="1:6" ht="18.75">
      <c r="A51" s="2" t="s">
        <v>93</v>
      </c>
      <c r="B51" s="3" t="s">
        <v>94</v>
      </c>
      <c r="C51" s="57">
        <v>2658.872</v>
      </c>
      <c r="D51" s="57">
        <v>2575.722</v>
      </c>
      <c r="E51" s="57">
        <v>1827.7865799999997</v>
      </c>
      <c r="F51" s="55">
        <f t="shared" si="0"/>
        <v>70.9621061589721</v>
      </c>
    </row>
    <row r="52" spans="1:6" ht="37.5">
      <c r="A52" s="4" t="s">
        <v>95</v>
      </c>
      <c r="B52" s="5" t="s">
        <v>96</v>
      </c>
      <c r="C52" s="58">
        <v>89.5</v>
      </c>
      <c r="D52" s="58">
        <v>89.5</v>
      </c>
      <c r="E52" s="58">
        <v>45.30073</v>
      </c>
      <c r="F52" s="56">
        <f t="shared" si="0"/>
        <v>50.61534078212291</v>
      </c>
    </row>
    <row r="53" spans="1:6" ht="37.5">
      <c r="A53" s="4" t="s">
        <v>97</v>
      </c>
      <c r="B53" s="5" t="s">
        <v>98</v>
      </c>
      <c r="C53" s="58">
        <v>2569.372</v>
      </c>
      <c r="D53" s="58">
        <v>2486.222</v>
      </c>
      <c r="E53" s="58">
        <v>1782.4858499999998</v>
      </c>
      <c r="F53" s="56">
        <f t="shared" si="0"/>
        <v>71.69455704277412</v>
      </c>
    </row>
    <row r="54" spans="1:6" ht="18.75">
      <c r="A54" s="2" t="s">
        <v>99</v>
      </c>
      <c r="B54" s="3" t="s">
        <v>100</v>
      </c>
      <c r="C54" s="57">
        <v>1316.0805599999999</v>
      </c>
      <c r="D54" s="57">
        <v>1306.11656</v>
      </c>
      <c r="E54" s="57">
        <v>755.23858</v>
      </c>
      <c r="F54" s="55">
        <f t="shared" si="0"/>
        <v>57.82321449166834</v>
      </c>
    </row>
    <row r="55" spans="1:6" ht="37.5">
      <c r="A55" s="4" t="s">
        <v>101</v>
      </c>
      <c r="B55" s="5" t="s">
        <v>102</v>
      </c>
      <c r="C55" s="58">
        <v>45.5</v>
      </c>
      <c r="D55" s="58">
        <v>45.5</v>
      </c>
      <c r="E55" s="58">
        <v>0</v>
      </c>
      <c r="F55" s="56">
        <f t="shared" si="0"/>
        <v>0</v>
      </c>
    </row>
    <row r="56" spans="1:6" ht="18.75">
      <c r="A56" s="4" t="s">
        <v>103</v>
      </c>
      <c r="B56" s="5" t="s">
        <v>104</v>
      </c>
      <c r="C56" s="58">
        <v>339.62856</v>
      </c>
      <c r="D56" s="58">
        <v>339.62856</v>
      </c>
      <c r="E56" s="58">
        <v>9</v>
      </c>
      <c r="F56" s="56">
        <f t="shared" si="0"/>
        <v>2.6499538201380943</v>
      </c>
    </row>
    <row r="57" spans="1:6" ht="56.25">
      <c r="A57" s="4" t="s">
        <v>105</v>
      </c>
      <c r="B57" s="5" t="s">
        <v>106</v>
      </c>
      <c r="C57" s="58">
        <v>240</v>
      </c>
      <c r="D57" s="58">
        <v>240</v>
      </c>
      <c r="E57" s="58">
        <v>160</v>
      </c>
      <c r="F57" s="56">
        <f t="shared" si="0"/>
        <v>66.66666666666666</v>
      </c>
    </row>
    <row r="58" spans="1:6" ht="56.25">
      <c r="A58" s="4" t="s">
        <v>107</v>
      </c>
      <c r="B58" s="5" t="s">
        <v>108</v>
      </c>
      <c r="C58" s="58">
        <v>680.988</v>
      </c>
      <c r="D58" s="58">
        <v>680.988</v>
      </c>
      <c r="E58" s="58">
        <v>586.23858</v>
      </c>
      <c r="F58" s="56">
        <f t="shared" si="0"/>
        <v>86.08647729475408</v>
      </c>
    </row>
    <row r="59" spans="1:6" ht="37.5">
      <c r="A59" s="4" t="s">
        <v>109</v>
      </c>
      <c r="B59" s="5" t="s">
        <v>110</v>
      </c>
      <c r="C59" s="58">
        <v>9.964</v>
      </c>
      <c r="D59" s="58">
        <v>0</v>
      </c>
      <c r="E59" s="58">
        <v>0</v>
      </c>
      <c r="F59" s="56">
        <f t="shared" si="0"/>
      </c>
    </row>
    <row r="60" spans="1:6" ht="18.75">
      <c r="A60" s="2" t="s">
        <v>111</v>
      </c>
      <c r="B60" s="3" t="s">
        <v>112</v>
      </c>
      <c r="C60" s="57">
        <v>2810.03</v>
      </c>
      <c r="D60" s="57">
        <v>2682.88</v>
      </c>
      <c r="E60" s="57">
        <v>2217.5664300000003</v>
      </c>
      <c r="F60" s="55">
        <f t="shared" si="0"/>
        <v>82.65619148079676</v>
      </c>
    </row>
    <row r="61" spans="1:6" ht="56.25">
      <c r="A61" s="4" t="s">
        <v>113</v>
      </c>
      <c r="B61" s="5" t="s">
        <v>114</v>
      </c>
      <c r="C61" s="58">
        <v>94</v>
      </c>
      <c r="D61" s="58">
        <v>92</v>
      </c>
      <c r="E61" s="58">
        <v>35.41480000000001</v>
      </c>
      <c r="F61" s="56">
        <f t="shared" si="0"/>
        <v>38.494347826086965</v>
      </c>
    </row>
    <row r="62" spans="1:6" ht="37.5">
      <c r="A62" s="4" t="s">
        <v>115</v>
      </c>
      <c r="B62" s="5" t="s">
        <v>116</v>
      </c>
      <c r="C62" s="58">
        <v>2336.61</v>
      </c>
      <c r="D62" s="58">
        <v>2221.76</v>
      </c>
      <c r="E62" s="58">
        <v>2010.1542100000001</v>
      </c>
      <c r="F62" s="56">
        <f t="shared" si="0"/>
        <v>90.47575840774881</v>
      </c>
    </row>
    <row r="63" spans="1:6" ht="37.5">
      <c r="A63" s="4" t="s">
        <v>117</v>
      </c>
      <c r="B63" s="5" t="s">
        <v>118</v>
      </c>
      <c r="C63" s="58">
        <v>81.8</v>
      </c>
      <c r="D63" s="58">
        <v>81.8</v>
      </c>
      <c r="E63" s="58">
        <v>39.87645</v>
      </c>
      <c r="F63" s="56">
        <f t="shared" si="0"/>
        <v>48.74871638141809</v>
      </c>
    </row>
    <row r="64" spans="1:6" ht="24.75" customHeight="1">
      <c r="A64" s="4" t="s">
        <v>119</v>
      </c>
      <c r="B64" s="5" t="s">
        <v>120</v>
      </c>
      <c r="C64" s="58">
        <v>157.22</v>
      </c>
      <c r="D64" s="58">
        <v>146.92</v>
      </c>
      <c r="E64" s="58">
        <v>132.12097</v>
      </c>
      <c r="F64" s="56">
        <f t="shared" si="0"/>
        <v>89.9271508303839</v>
      </c>
    </row>
    <row r="65" spans="1:6" ht="18.75">
      <c r="A65" s="4" t="s">
        <v>121</v>
      </c>
      <c r="B65" s="5" t="s">
        <v>122</v>
      </c>
      <c r="C65" s="58">
        <v>140.4</v>
      </c>
      <c r="D65" s="58">
        <v>140.4</v>
      </c>
      <c r="E65" s="58">
        <v>0</v>
      </c>
      <c r="F65" s="56">
        <f t="shared" si="0"/>
        <v>0</v>
      </c>
    </row>
    <row r="66" spans="1:6" ht="18.75">
      <c r="A66" s="2" t="s">
        <v>123</v>
      </c>
      <c r="B66" s="3" t="s">
        <v>124</v>
      </c>
      <c r="C66" s="20">
        <f>C67+C68</f>
        <v>122.4</v>
      </c>
      <c r="D66" s="20">
        <f>D67+D68</f>
        <v>122.4</v>
      </c>
      <c r="E66" s="20">
        <f>E67+E68</f>
        <v>72.4</v>
      </c>
      <c r="F66" s="21">
        <f t="shared" si="0"/>
        <v>59.150326797385624</v>
      </c>
    </row>
    <row r="67" spans="1:6" ht="93.75">
      <c r="A67" s="4" t="s">
        <v>125</v>
      </c>
      <c r="B67" s="5" t="s">
        <v>126</v>
      </c>
      <c r="C67" s="22">
        <v>100</v>
      </c>
      <c r="D67" s="22">
        <v>100</v>
      </c>
      <c r="E67" s="22">
        <v>50</v>
      </c>
      <c r="F67" s="23">
        <f t="shared" si="0"/>
        <v>50</v>
      </c>
    </row>
    <row r="68" spans="1:6" ht="18.75">
      <c r="A68" s="4" t="s">
        <v>127</v>
      </c>
      <c r="B68" s="5" t="s">
        <v>128</v>
      </c>
      <c r="C68" s="22">
        <v>22.4</v>
      </c>
      <c r="D68" s="22">
        <v>22.4</v>
      </c>
      <c r="E68" s="22">
        <v>22.4</v>
      </c>
      <c r="F68" s="23">
        <f t="shared" si="0"/>
        <v>100</v>
      </c>
    </row>
    <row r="69" spans="1:6" s="9" customFormat="1" ht="27" customHeight="1">
      <c r="A69" s="7"/>
      <c r="B69" s="8" t="s">
        <v>130</v>
      </c>
      <c r="C69" s="21">
        <f>C66+C60+C54+C51+C46+C23+C18+C9+C5+C40</f>
        <v>123757.89815000001</v>
      </c>
      <c r="D69" s="21">
        <f>D66+D60+D54+D51+D46+D23+D18+D9+D5+D40</f>
        <v>115952.30740000002</v>
      </c>
      <c r="E69" s="21">
        <f>E66+E60+E54+E51+E46+E23+E18+E9+E5+E40</f>
        <v>97775.69514000001</v>
      </c>
      <c r="F69" s="21">
        <f t="shared" si="0"/>
        <v>84.32406161845813</v>
      </c>
    </row>
    <row r="70" spans="1:6" s="12" customFormat="1" ht="32.25" customHeight="1">
      <c r="A70" s="10"/>
      <c r="B70" s="11" t="s">
        <v>131</v>
      </c>
      <c r="C70" s="23"/>
      <c r="D70" s="23"/>
      <c r="E70" s="23"/>
      <c r="F70" s="24">
        <f t="shared" si="0"/>
      </c>
    </row>
    <row r="71" spans="1:6" s="15" customFormat="1" ht="42.75" customHeight="1">
      <c r="A71" s="13">
        <v>8831</v>
      </c>
      <c r="B71" s="14" t="s">
        <v>132</v>
      </c>
      <c r="C71" s="24">
        <v>95</v>
      </c>
      <c r="D71" s="24">
        <v>95</v>
      </c>
      <c r="E71" s="24">
        <v>38</v>
      </c>
      <c r="F71" s="24">
        <f>IF(D71=0,"",IF(E71/D71*100&gt;=200,"В/100",E71/D71*100))</f>
        <v>40</v>
      </c>
    </row>
    <row r="72" spans="1:6" s="18" customFormat="1" ht="25.5" customHeight="1">
      <c r="A72" s="16"/>
      <c r="B72" s="17" t="s">
        <v>133</v>
      </c>
      <c r="C72" s="25">
        <f>C69+C71</f>
        <v>123852.89815000001</v>
      </c>
      <c r="D72" s="25">
        <f>D69+D71</f>
        <v>116047.30740000002</v>
      </c>
      <c r="E72" s="25">
        <f>E69+E71</f>
        <v>97813.69514000001</v>
      </c>
      <c r="F72" s="21">
        <f>IF(D72=0,"",IF(E72/D72*100&gt;=200,"В/100",E72/D72*100))</f>
        <v>84.28777653827753</v>
      </c>
    </row>
    <row r="75" spans="3:5" ht="18.75">
      <c r="C75" s="59"/>
      <c r="D75" s="59"/>
      <c r="E75" s="59"/>
    </row>
  </sheetData>
  <sheetProtection/>
  <mergeCells count="2">
    <mergeCell ref="A1:F1"/>
    <mergeCell ref="A2:F2"/>
  </mergeCells>
  <printOptions/>
  <pageMargins left="0.31496062992125984" right="0.31496062992125984" top="0.3937007874015748" bottom="0.3937007874015748" header="0" footer="0"/>
  <pageSetup fitToHeight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2020-07-03T06:41:09Z</cp:lastPrinted>
  <dcterms:created xsi:type="dcterms:W3CDTF">2020-07-02T05:19:35Z</dcterms:created>
  <dcterms:modified xsi:type="dcterms:W3CDTF">2020-12-02T13:36:48Z</dcterms:modified>
  <cp:category/>
  <cp:version/>
  <cp:contentType/>
  <cp:contentStatus/>
</cp:coreProperties>
</file>